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5" yWindow="15" windowWidth="15600" windowHeight="10185"/>
  </bookViews>
  <sheets>
    <sheet name="Rapport" sheetId="1" r:id="rId1"/>
  </sheets>
  <calcPr calcId="191029"/>
</workbook>
</file>

<file path=xl/calcChain.xml><?xml version="1.0" encoding="utf-8"?>
<calcChain xmlns="http://schemas.openxmlformats.org/spreadsheetml/2006/main">
  <c r="A55" i="1" l="1"/>
  <c r="A54" i="1"/>
  <c r="A50" i="1"/>
  <c r="A49" i="1"/>
  <c r="A45" i="1"/>
  <c r="A44" i="1"/>
  <c r="A43" i="1"/>
  <c r="A42" i="1"/>
  <c r="A32" i="1"/>
  <c r="A28" i="1"/>
  <c r="A20" i="1"/>
  <c r="E13" i="1"/>
  <c r="D13" i="1"/>
  <c r="C13" i="1"/>
</calcChain>
</file>

<file path=xl/sharedStrings.xml><?xml version="1.0" encoding="utf-8"?>
<sst xmlns="http://schemas.openxmlformats.org/spreadsheetml/2006/main" count="41" uniqueCount="41">
  <si>
    <t>Balansrapport</t>
  </si>
  <si>
    <t>Nils Ferlin Sällskapet (136)</t>
  </si>
  <si>
    <t>Period: 2001-2012</t>
  </si>
  <si>
    <t>Senast reg verifikat: A:142, B:4</t>
  </si>
  <si>
    <t>Utskriven: 210114 14:48 av bs</t>
  </si>
  <si>
    <t>Konto</t>
  </si>
  <si>
    <t>Benämning</t>
  </si>
  <si>
    <t>Ingående balans</t>
  </si>
  <si>
    <t>Förändring</t>
  </si>
  <si>
    <t>Utgående balans</t>
  </si>
  <si>
    <t>TILLGÅNGAR</t>
  </si>
  <si>
    <t>ANLÄGGNINGSTILLGÅNGAR</t>
  </si>
  <si>
    <t>Finansiella anläggningstillgångar</t>
  </si>
  <si>
    <t>Andel Övr Intresseföreningar</t>
  </si>
  <si>
    <t>Summa finansiella anläggningstillgångar</t>
  </si>
  <si>
    <t>SUMMA ANLÄGGNINGSTILLGÅNGAR</t>
  </si>
  <si>
    <t>OMSÄTTNINGSTILLGÅNGAR</t>
  </si>
  <si>
    <t>Kortfristiga fordringar</t>
  </si>
  <si>
    <t>Förutbetalda hyreskostnader</t>
  </si>
  <si>
    <t>Summa kortfristiga fordringar</t>
  </si>
  <si>
    <t>Kassa och bank</t>
  </si>
  <si>
    <t>Plusgirokonto</t>
  </si>
  <si>
    <t>Summa kassa och bank</t>
  </si>
  <si>
    <t>SUMMA OMSÄTTNINGSTILLGÅNGAR</t>
  </si>
  <si>
    <t>SUMMA TILLGÅNGAR</t>
  </si>
  <si>
    <t>EGET KAPITAL OCH SKULDER</t>
  </si>
  <si>
    <t>EGET KAPITAL</t>
  </si>
  <si>
    <t>Eget kapital</t>
  </si>
  <si>
    <t>Balanserad vinst/förlust</t>
  </si>
  <si>
    <t>Vinst/förlust från föreg år</t>
  </si>
  <si>
    <t>Årets resultat</t>
  </si>
  <si>
    <t>SUMMA EGET KAPITAL</t>
  </si>
  <si>
    <t>Långfristiga skulder</t>
  </si>
  <si>
    <t>Nils Ferlin Fonden</t>
  </si>
  <si>
    <t>Curt Enström Fonden</t>
  </si>
  <si>
    <t>Summa långfristiga skulder</t>
  </si>
  <si>
    <t>Kortfristiga skulder</t>
  </si>
  <si>
    <t>Övriga kortfristiga skulder</t>
  </si>
  <si>
    <t>Förutbet samkväm</t>
  </si>
  <si>
    <t>Summa kortfristiga skulder</t>
  </si>
  <si>
    <t>SUMMA EGET KAPITAL OCH SKULDER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</si>
</sst>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7">
    <font>
      <sz val="10"/>
      <color rgb="FF000000"/>
      <name val="SansSerif"/>
    </font>
    <font>
      <sz val="8.3000000000000007"/>
      <color rgb="FF000000"/>
      <name val="Arial"/>
    </font>
    <font>
      <sz val="8.3000000000000007"/>
      <color rgb="FF000080"/>
      <name val="Arial"/>
    </font>
    <font>
      <i/>
      <sz val="8.3000000000000007"/>
      <color rgb="FF000000"/>
      <name val="Arial"/>
    </font>
    <font>
      <sz val="4.2"/>
      <color rgb="FF000000"/>
      <name val="Arial"/>
    </font>
    <font>
      <b/>
      <sz val="13"/>
      <color rgb="FF000000"/>
      <name val="Arial"/>
    </font>
    <font>
      <b/>
      <sz val="8.3000000000000007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1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58"/>
  <sheetViews>
    <sheetView tabSelected="1" topLeftCell="A23" zoomScale="107" workbookViewId="0">
      <selection activeCell="J62" sqref="J62"/>
    </sheetView>
  </sheetViews>
  <sheetFormatPr defaultColWidth="9.140625" defaultRowHeight="12.75"/>
  <cols>
    <col min="1" max="1" width="11" style="1" customWidth="1"/>
    <col min="2" max="2" width="30" style="1" customWidth="1"/>
    <col min="3" max="3" width="16" style="1" customWidth="1"/>
    <col min="4" max="4" width="12.7109375" style="1" customWidth="1"/>
    <col min="5" max="5" width="12.85546875" style="1" bestFit="1" customWidth="1"/>
  </cols>
  <sheetData>
    <row r="1" spans="1:256" ht="11.25" customHeight="1">
      <c r="A1" s="2"/>
      <c r="B1" s="2"/>
      <c r="C1" s="2"/>
      <c r="D1" s="2"/>
      <c r="E1" s="2"/>
    </row>
    <row r="2" spans="1:256" ht="16.5">
      <c r="A2" s="16" t="s">
        <v>0</v>
      </c>
      <c r="B2" s="16"/>
      <c r="C2" s="17"/>
      <c r="D2" s="16"/>
      <c r="E2" s="17"/>
    </row>
    <row r="3" spans="1:256" ht="11.25" customHeight="1">
      <c r="A3" s="5"/>
      <c r="B3" s="5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1.25" customHeight="1">
      <c r="A4" s="6" t="s">
        <v>1</v>
      </c>
      <c r="B4" s="4"/>
      <c r="C4" s="6"/>
      <c r="D4" s="4"/>
      <c r="E4" s="6"/>
    </row>
    <row r="5" spans="1:256" ht="11.25" customHeight="1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1.25" customHeight="1">
      <c r="A6" s="4" t="s">
        <v>2</v>
      </c>
      <c r="B6" s="4"/>
      <c r="C6" s="4"/>
      <c r="D6" s="4"/>
      <c r="E6" s="4"/>
    </row>
    <row r="7" spans="1:256" ht="11.25" customHeight="1">
      <c r="A7" s="4" t="s">
        <v>3</v>
      </c>
      <c r="B7" s="4"/>
      <c r="C7" s="4"/>
      <c r="D7" s="4"/>
      <c r="E7" s="4"/>
    </row>
    <row r="8" spans="1:256" ht="11.25" customHeight="1">
      <c r="A8" s="4" t="s">
        <v>4</v>
      </c>
      <c r="B8" s="4"/>
      <c r="C8" s="4"/>
      <c r="D8" s="4"/>
      <c r="E8" s="4"/>
    </row>
    <row r="9" spans="1:256" ht="11.25" customHeight="1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1.25" customHeight="1">
      <c r="A10" s="18"/>
      <c r="B10" s="18"/>
      <c r="C10" s="18"/>
      <c r="D10" s="18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1.25" customHeight="1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1.25" customHeight="1">
      <c r="A12" s="7" t="s">
        <v>5</v>
      </c>
      <c r="B12" s="7" t="s">
        <v>6</v>
      </c>
      <c r="C12" s="9" t="s">
        <v>7</v>
      </c>
      <c r="D12" s="9" t="s">
        <v>8</v>
      </c>
      <c r="E12" s="9" t="s">
        <v>9</v>
      </c>
    </row>
    <row r="13" spans="1:256" ht="11.25" customHeight="1">
      <c r="A13" s="7"/>
      <c r="B13" s="7"/>
      <c r="C13" s="9" t="str">
        <f>"200101"</f>
        <v>200101</v>
      </c>
      <c r="D13" s="9" t="str">
        <f>"2001-2012"</f>
        <v>2001-2012</v>
      </c>
      <c r="E13" s="9" t="str">
        <f>"201231"</f>
        <v>201231</v>
      </c>
    </row>
    <row r="14" spans="1:256" ht="11.25" customHeight="1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1.25" customHeight="1">
      <c r="A15" s="4" t="s">
        <v>10</v>
      </c>
      <c r="B15" s="4"/>
      <c r="C15" s="4"/>
      <c r="D15" s="4"/>
      <c r="E15" s="4"/>
    </row>
    <row r="16" spans="1:256" ht="11.2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1.25" customHeight="1">
      <c r="A17" s="4" t="s">
        <v>11</v>
      </c>
      <c r="B17" s="4"/>
      <c r="C17" s="4"/>
      <c r="D17" s="4"/>
      <c r="E17" s="4"/>
    </row>
    <row r="18" spans="1:256" ht="11.25" customHeight="1">
      <c r="A18" s="5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1.25" customHeight="1">
      <c r="A19" s="4" t="s">
        <v>12</v>
      </c>
      <c r="B19" s="4"/>
      <c r="C19" s="4"/>
      <c r="D19" s="4"/>
      <c r="E19" s="4"/>
    </row>
    <row r="20" spans="1:256" ht="11.25" customHeight="1">
      <c r="A20" s="12" t="str">
        <f>"1352"</f>
        <v>1352</v>
      </c>
      <c r="B20" s="12" t="s">
        <v>13</v>
      </c>
      <c r="C20" s="13">
        <v>1000</v>
      </c>
      <c r="D20" s="13">
        <v>0</v>
      </c>
      <c r="E20" s="13">
        <v>1000</v>
      </c>
    </row>
    <row r="21" spans="1:256" ht="11.25" customHeight="1">
      <c r="A21" s="14" t="s">
        <v>14</v>
      </c>
      <c r="B21" s="14"/>
      <c r="C21" s="15">
        <v>1000</v>
      </c>
      <c r="D21" s="15">
        <v>0</v>
      </c>
      <c r="E21" s="15">
        <v>1000</v>
      </c>
    </row>
    <row r="22" spans="1:256" ht="11.2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1.25" customHeight="1">
      <c r="A23" s="8" t="s">
        <v>15</v>
      </c>
      <c r="B23" s="8"/>
      <c r="C23" s="11">
        <v>1000</v>
      </c>
      <c r="D23" s="11">
        <v>0</v>
      </c>
      <c r="E23" s="11">
        <v>1000</v>
      </c>
    </row>
    <row r="24" spans="1:256" ht="11.2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1.25" customHeight="1">
      <c r="A25" s="4" t="s">
        <v>16</v>
      </c>
      <c r="B25" s="4"/>
      <c r="C25" s="4"/>
      <c r="D25" s="4"/>
      <c r="E25" s="4"/>
    </row>
    <row r="26" spans="1:256" ht="11.2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1.25" customHeight="1">
      <c r="A27" s="4" t="s">
        <v>17</v>
      </c>
      <c r="B27" s="4"/>
      <c r="C27" s="4"/>
      <c r="D27" s="4"/>
      <c r="E27" s="4"/>
    </row>
    <row r="28" spans="1:256" ht="11.25" customHeight="1">
      <c r="A28" s="12" t="str">
        <f>"1710"</f>
        <v>1710</v>
      </c>
      <c r="B28" s="12" t="s">
        <v>18</v>
      </c>
      <c r="C28" s="13">
        <v>1099</v>
      </c>
      <c r="D28" s="13">
        <v>-500</v>
      </c>
      <c r="E28" s="13">
        <v>599</v>
      </c>
    </row>
    <row r="29" spans="1:256" ht="11.25" customHeight="1">
      <c r="A29" s="14" t="s">
        <v>19</v>
      </c>
      <c r="B29" s="14"/>
      <c r="C29" s="15">
        <v>1099</v>
      </c>
      <c r="D29" s="15">
        <v>-500</v>
      </c>
      <c r="E29" s="15">
        <v>599</v>
      </c>
    </row>
    <row r="30" spans="1:256" ht="11.2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1.25" customHeight="1">
      <c r="A31" s="4" t="s">
        <v>20</v>
      </c>
      <c r="B31" s="4"/>
      <c r="C31" s="4"/>
      <c r="D31" s="4"/>
      <c r="E31" s="4"/>
    </row>
    <row r="32" spans="1:256" ht="11.25" customHeight="1">
      <c r="A32" s="12" t="str">
        <f>"1920"</f>
        <v>1920</v>
      </c>
      <c r="B32" s="12" t="s">
        <v>21</v>
      </c>
      <c r="C32" s="13">
        <v>208387.19</v>
      </c>
      <c r="D32" s="13">
        <v>-24829.3</v>
      </c>
      <c r="E32" s="13">
        <v>183557.89</v>
      </c>
    </row>
    <row r="33" spans="1:256" ht="11.25" customHeight="1">
      <c r="A33" s="14" t="s">
        <v>22</v>
      </c>
      <c r="B33" s="14"/>
      <c r="C33" s="15">
        <v>208387.19</v>
      </c>
      <c r="D33" s="15">
        <v>-24829.3</v>
      </c>
      <c r="E33" s="15">
        <v>183557.89</v>
      </c>
    </row>
    <row r="34" spans="1:256" ht="11.25" customHeight="1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1.25" customHeight="1">
      <c r="A35" s="8" t="s">
        <v>23</v>
      </c>
      <c r="B35" s="8"/>
      <c r="C35" s="11">
        <v>209486.19</v>
      </c>
      <c r="D35" s="11">
        <v>-25329.3</v>
      </c>
      <c r="E35" s="11">
        <v>184156.89</v>
      </c>
    </row>
    <row r="36" spans="1:256" ht="11.25" customHeight="1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1.25" customHeight="1">
      <c r="A37" s="8" t="s">
        <v>24</v>
      </c>
      <c r="B37" s="8"/>
      <c r="C37" s="11">
        <v>210486.19</v>
      </c>
      <c r="D37" s="11">
        <v>-25329.3</v>
      </c>
      <c r="E37" s="11">
        <v>185156.89</v>
      </c>
    </row>
    <row r="38" spans="1:256" ht="11.25" customHeight="1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1.25" customHeight="1">
      <c r="A39" s="4" t="s">
        <v>25</v>
      </c>
      <c r="B39" s="4"/>
      <c r="C39" s="4"/>
      <c r="D39" s="4"/>
      <c r="E39" s="4"/>
    </row>
    <row r="40" spans="1:256" ht="11.25" customHeight="1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1.25" customHeight="1">
      <c r="A41" s="4" t="s">
        <v>26</v>
      </c>
      <c r="B41" s="4"/>
      <c r="C41" s="4"/>
      <c r="D41" s="4"/>
      <c r="E41" s="4"/>
    </row>
    <row r="42" spans="1:256" ht="11.25" customHeight="1">
      <c r="A42" s="12" t="str">
        <f>"2061"</f>
        <v>2061</v>
      </c>
      <c r="B42" s="12" t="s">
        <v>27</v>
      </c>
      <c r="C42" s="13">
        <v>-102383.57</v>
      </c>
      <c r="D42" s="13">
        <v>0</v>
      </c>
      <c r="E42" s="13">
        <v>-102383.57</v>
      </c>
    </row>
    <row r="43" spans="1:256" ht="11.25" customHeight="1">
      <c r="A43" s="4" t="str">
        <f>"2067"</f>
        <v>2067</v>
      </c>
      <c r="B43" s="4" t="s">
        <v>28</v>
      </c>
      <c r="C43" s="10">
        <v>98669.24</v>
      </c>
      <c r="D43" s="10">
        <v>53282.14</v>
      </c>
      <c r="E43" s="10">
        <v>151951.38</v>
      </c>
    </row>
    <row r="44" spans="1:256" ht="11.25" customHeight="1">
      <c r="A44" s="4" t="str">
        <f>"2068"</f>
        <v>2068</v>
      </c>
      <c r="B44" s="4" t="s">
        <v>29</v>
      </c>
      <c r="C44" s="10">
        <v>53282.14</v>
      </c>
      <c r="D44" s="10">
        <v>-120701.14</v>
      </c>
      <c r="E44" s="10">
        <v>-67419</v>
      </c>
    </row>
    <row r="45" spans="1:256" ht="11.25" customHeight="1">
      <c r="A45" s="4" t="str">
        <f>"2069"</f>
        <v>2069</v>
      </c>
      <c r="B45" s="4" t="s">
        <v>30</v>
      </c>
      <c r="C45" s="10">
        <v>-67419</v>
      </c>
      <c r="D45" s="10">
        <v>92748.3</v>
      </c>
      <c r="E45" s="10">
        <v>25329.3</v>
      </c>
    </row>
    <row r="46" spans="1:256" ht="11.25" customHeight="1">
      <c r="A46" s="14" t="s">
        <v>31</v>
      </c>
      <c r="B46" s="14"/>
      <c r="C46" s="15">
        <v>-17851.189999999999</v>
      </c>
      <c r="D46" s="15">
        <v>25329.3</v>
      </c>
      <c r="E46" s="15">
        <v>7478.11</v>
      </c>
    </row>
    <row r="47" spans="1:256" ht="11.25" customHeight="1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1.25" customHeight="1">
      <c r="A48" s="4" t="s">
        <v>32</v>
      </c>
      <c r="B48" s="4"/>
      <c r="C48" s="4"/>
      <c r="D48" s="4"/>
      <c r="E48" s="4"/>
    </row>
    <row r="49" spans="1:256" ht="11.25" customHeight="1">
      <c r="A49" s="12" t="str">
        <f>"2391"</f>
        <v>2391</v>
      </c>
      <c r="B49" s="12" t="s">
        <v>33</v>
      </c>
      <c r="C49" s="13">
        <v>-40000</v>
      </c>
      <c r="D49" s="13">
        <v>0</v>
      </c>
      <c r="E49" s="13">
        <v>-40000</v>
      </c>
    </row>
    <row r="50" spans="1:256" ht="11.25" customHeight="1">
      <c r="A50" s="4" t="str">
        <f>"2392"</f>
        <v>2392</v>
      </c>
      <c r="B50" s="4" t="s">
        <v>34</v>
      </c>
      <c r="C50" s="10">
        <v>-142875</v>
      </c>
      <c r="D50" s="10">
        <v>0</v>
      </c>
      <c r="E50" s="10">
        <v>-142875</v>
      </c>
    </row>
    <row r="51" spans="1:256" ht="11.25" customHeight="1">
      <c r="A51" s="14" t="s">
        <v>35</v>
      </c>
      <c r="B51" s="14"/>
      <c r="C51" s="15">
        <v>-182875</v>
      </c>
      <c r="D51" s="15">
        <v>0</v>
      </c>
      <c r="E51" s="15">
        <v>-182875</v>
      </c>
    </row>
    <row r="52" spans="1:256" ht="11.25" customHeight="1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1.25" customHeight="1">
      <c r="A53" s="4" t="s">
        <v>36</v>
      </c>
      <c r="B53" s="4"/>
      <c r="C53" s="4"/>
      <c r="D53" s="4"/>
      <c r="E53" s="4"/>
    </row>
    <row r="54" spans="1:256" ht="11.25" customHeight="1">
      <c r="A54" s="12" t="str">
        <f>"2890"</f>
        <v>2890</v>
      </c>
      <c r="B54" s="12" t="s">
        <v>37</v>
      </c>
      <c r="C54" s="13">
        <v>-9000</v>
      </c>
      <c r="D54" s="13">
        <v>0</v>
      </c>
      <c r="E54" s="13">
        <v>-9000</v>
      </c>
    </row>
    <row r="55" spans="1:256" ht="11.25" customHeight="1">
      <c r="A55" s="4" t="str">
        <f>"2892"</f>
        <v>2892</v>
      </c>
      <c r="B55" s="4" t="s">
        <v>38</v>
      </c>
      <c r="C55" s="10">
        <v>-760</v>
      </c>
      <c r="D55" s="10">
        <v>0</v>
      </c>
      <c r="E55" s="10">
        <v>-760</v>
      </c>
    </row>
    <row r="56" spans="1:256" ht="11.25" customHeight="1">
      <c r="A56" s="14" t="s">
        <v>39</v>
      </c>
      <c r="B56" s="14"/>
      <c r="C56" s="15">
        <v>-9760</v>
      </c>
      <c r="D56" s="15">
        <v>0</v>
      </c>
      <c r="E56" s="15">
        <v>-9760</v>
      </c>
    </row>
    <row r="57" spans="1:256" ht="11.25" customHeight="1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1.25" customHeight="1">
      <c r="A58" s="8" t="s">
        <v>40</v>
      </c>
      <c r="B58" s="8"/>
      <c r="C58" s="11">
        <v>-210486.19</v>
      </c>
      <c r="D58" s="11">
        <v>25329.3</v>
      </c>
      <c r="E58" s="11">
        <v>-185156.89</v>
      </c>
    </row>
  </sheetData>
  <pageMargins left="0.66697545600000008" right="0.38906901600000005" top="0.47244094800000008" bottom="0.58360352400000004" header="0.30569708400000006" footer="0.30569708400000006"/>
  <pageSetup paperSize="9" fitToHeight="100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Rapport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Ägaren</cp:lastModifiedBy>
  <dcterms:created xsi:type="dcterms:W3CDTF">2021-01-14T13:54:34Z</dcterms:created>
  <dcterms:modified xsi:type="dcterms:W3CDTF">2021-01-15T08:06:15Z</dcterms:modified>
</cp:coreProperties>
</file>